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Z:\CHCSACAC\Docs\2025\NEGOCIATS\CSdM PN 9-25-SG Manteniment endoscopia PENDENT\"/>
    </mc:Choice>
  </mc:AlternateContent>
  <xr:revisionPtr revIDLastSave="0" documentId="13_ncr:1_{1D1E3DAF-6583-41E5-AEE9-C5ED91D930E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oposta 2025 (3+2)" sheetId="1" r:id="rId1"/>
    <sheet name="Preus anuals FRSK" sheetId="3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  <c r="J56" i="1" l="1"/>
  <c r="I56" i="1"/>
  <c r="H56" i="1"/>
  <c r="J57" i="1" l="1"/>
  <c r="G57" i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4" i="3"/>
</calcChain>
</file>

<file path=xl/sharedStrings.xml><?xml version="1.0" encoding="utf-8"?>
<sst xmlns="http://schemas.openxmlformats.org/spreadsheetml/2006/main" count="223" uniqueCount="118">
  <si>
    <t>Tipus de denominació</t>
  </si>
  <si>
    <t>Olympus</t>
  </si>
  <si>
    <t>BF-H1100</t>
  </si>
  <si>
    <t>BF-1TH1100</t>
  </si>
  <si>
    <t>BF-P190</t>
  </si>
  <si>
    <t>GIF-1100</t>
  </si>
  <si>
    <t>CF-HQ1100DL</t>
  </si>
  <si>
    <t>PCF-H190TL</t>
  </si>
  <si>
    <t>GIF-1TH190 W/BS (EU)</t>
  </si>
  <si>
    <t>CV-190 VIDEO CENTER</t>
  </si>
  <si>
    <t>Monitor Sony 27'' HD</t>
  </si>
  <si>
    <t>EU-ME2 Premier Plus (disc. N4506050)</t>
  </si>
  <si>
    <t>BF-UC190F EBUS Bronchoscope</t>
  </si>
  <si>
    <t>CLV-190 XENON LIGHT SOURCE</t>
  </si>
  <si>
    <t>GF-UCT180 EUS GASTROSCOPE</t>
  </si>
  <si>
    <t>WM-NP2 Set 1 Workstation</t>
  </si>
  <si>
    <t>GF-UE190 EUS GASTROSCOPE</t>
  </si>
  <si>
    <t>7635439</t>
  </si>
  <si>
    <t>8010029</t>
  </si>
  <si>
    <t>7300031</t>
  </si>
  <si>
    <t>7413848</t>
  </si>
  <si>
    <t>7210296</t>
  </si>
  <si>
    <t>7437522</t>
  </si>
  <si>
    <t>21847636</t>
  </si>
  <si>
    <t>7421071</t>
  </si>
  <si>
    <t xml:space="preserve">Preus anuals FRSK  s/iva </t>
  </si>
  <si>
    <t xml:space="preserve">EQUIP </t>
  </si>
  <si>
    <t xml:space="preserve">MARCA </t>
  </si>
  <si>
    <t>GIF-H180 Videogastroscopio HD con NBI</t>
  </si>
  <si>
    <t>GIF-Q165 Videogastroscopio calidad estándar</t>
  </si>
  <si>
    <t>CF-H180AL VIDEOCOLONOSCOPIO CON HDTV/NBI</t>
  </si>
  <si>
    <t>GIF-XP180N Videogastroscopio pediátrico Alta definición NBI</t>
  </si>
  <si>
    <t>BF-PE2 Fibrobronc. diám. externo 5mm y canal trab. 2.2mm</t>
  </si>
  <si>
    <t>LF-TP FIBROSCOPIO INTUBACIÓN</t>
  </si>
  <si>
    <t>Servidor</t>
  </si>
  <si>
    <t>Estación de trabajo</t>
  </si>
  <si>
    <t>MIniETD2 Plus Lavadora-desinfectadora para un endosc. p PAA</t>
  </si>
  <si>
    <t>CF-H185L Videocolonoscopio HD/NBI largo</t>
  </si>
  <si>
    <t>GIF-H185 Videogastroscopio alta definición / NBI</t>
  </si>
  <si>
    <t>MAF-TM2</t>
  </si>
  <si>
    <t>2004341</t>
  </si>
  <si>
    <t>2006144</t>
  </si>
  <si>
    <t>2002731</t>
  </si>
  <si>
    <t>2000345</t>
  </si>
  <si>
    <t>2002355</t>
  </si>
  <si>
    <t>W001061</t>
  </si>
  <si>
    <t>3R12D01</t>
  </si>
  <si>
    <t>2R12D01</t>
  </si>
  <si>
    <t>2R12D02</t>
  </si>
  <si>
    <t>2R12D03</t>
  </si>
  <si>
    <t>2R12D04</t>
  </si>
  <si>
    <t>2R12D05</t>
  </si>
  <si>
    <t>2R12D06</t>
  </si>
  <si>
    <t>2R12D07</t>
  </si>
  <si>
    <t>2R12N01</t>
  </si>
  <si>
    <t>2R12N02</t>
  </si>
  <si>
    <t>13842719</t>
  </si>
  <si>
    <t>2500661</t>
  </si>
  <si>
    <t>2500664</t>
  </si>
  <si>
    <t>2622236</t>
  </si>
  <si>
    <t>2101422</t>
  </si>
  <si>
    <t>2100913</t>
  </si>
  <si>
    <t>2100916</t>
  </si>
  <si>
    <t>2100917</t>
  </si>
  <si>
    <t>BF-F260</t>
  </si>
  <si>
    <t>GIF-H180</t>
  </si>
  <si>
    <t>GIF-Q165</t>
  </si>
  <si>
    <t>CF-H180</t>
  </si>
  <si>
    <t>GIF-XP180</t>
  </si>
  <si>
    <t>GIF-H185</t>
  </si>
  <si>
    <t>BF-PE2</t>
  </si>
  <si>
    <t>LF-TP</t>
  </si>
  <si>
    <t>Servidor EB</t>
  </si>
  <si>
    <t xml:space="preserve">Estación de trabajo EB </t>
  </si>
  <si>
    <t>BF-1T260</t>
  </si>
  <si>
    <t>BF-260</t>
  </si>
  <si>
    <t>MIniETD2</t>
  </si>
  <si>
    <t>CF-H185</t>
  </si>
  <si>
    <t>TJF-Q190V</t>
  </si>
  <si>
    <t>Descompte 5 %</t>
  </si>
  <si>
    <t xml:space="preserve">Observacions </t>
  </si>
  <si>
    <t xml:space="preserve">Total s/iva </t>
  </si>
  <si>
    <t>Estación de trabajo -S'ha dafegir llicencia nova</t>
  </si>
  <si>
    <t>1/08/26 a 31/07/2028</t>
  </si>
  <si>
    <t>1/02/27 a  31/07/2028</t>
  </si>
  <si>
    <t>1/12/26 a 31/07/2028</t>
  </si>
  <si>
    <t>1/08/25 a 31/07/2028</t>
  </si>
  <si>
    <t>Import maxim any 1</t>
  </si>
  <si>
    <t>1.08.25-31.07.26</t>
  </si>
  <si>
    <t>1.08.26-31.07.27</t>
  </si>
  <si>
    <t>1.08.27-31.07.28</t>
  </si>
  <si>
    <t>Import maxim any 2</t>
  </si>
  <si>
    <t>Import maxim any 3</t>
  </si>
  <si>
    <t>1er any contracte</t>
  </si>
  <si>
    <t>2on any contracte</t>
  </si>
  <si>
    <t>3er any contracte</t>
  </si>
  <si>
    <t>GIF-1100 Videogastroscopio HD</t>
  </si>
  <si>
    <t>CF-HQ1100DL Videocolonoscopio HD</t>
  </si>
  <si>
    <t>TJF-Q190V W/BS Duenoscopio</t>
  </si>
  <si>
    <t>MAF-TM2 Fibrolaringoscopio</t>
  </si>
  <si>
    <t>Número de sèrie</t>
  </si>
  <si>
    <t>CSdM PN xx/xxSG</t>
  </si>
  <si>
    <t>OFERTA ECONÒMICA</t>
  </si>
  <si>
    <t xml:space="preserve">Empresa: OLYMPUS IBERIA, S.A.U. </t>
  </si>
  <si>
    <t>BF-H1100 BRONCOVIDEOSCOPI PNEUMOLOGIA</t>
  </si>
  <si>
    <t>BF-1TH1100 BRONCOVIDEOSCOPI TERAPEUTIC PNEUMOLOGIA</t>
  </si>
  <si>
    <t>BF-P190 BRONCOVIDEOSCOPI PEDIATRIC PNEUMOLOGIA</t>
  </si>
  <si>
    <t>GIF-1100 GASTROSCOPI HD DIGESTIU</t>
  </si>
  <si>
    <t>CF-HQ1100DL COLONOSCOPI HD DIGESTIU</t>
  </si>
  <si>
    <t>PCF-H190TL COLONOSCOPI PEDIATRIC HD DIGESTIU</t>
  </si>
  <si>
    <t>Data Inici-final Contracte</t>
  </si>
  <si>
    <t>Nºinventari</t>
  </si>
  <si>
    <t>TOTAL ANY</t>
  </si>
  <si>
    <t>TOTAL 3 ANYS</t>
  </si>
  <si>
    <t>oferta any 1</t>
  </si>
  <si>
    <t>oferta any 2</t>
  </si>
  <si>
    <t>oferta any 3</t>
  </si>
  <si>
    <t>1/06/25 a 31/07/2028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</si>
</sst>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</font>
    <font>
      <sz val="12"/>
      <color rgb="FF000000"/>
      <name val="Calibri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44" fontId="0" fillId="3" borderId="7" xfId="1" applyFont="1" applyFill="1" applyBorder="1" applyAlignment="1">
      <alignment horizontal="right"/>
    </xf>
    <xf numFmtId="0" fontId="6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 vertical="center"/>
    </xf>
    <xf numFmtId="44" fontId="0" fillId="3" borderId="13" xfId="1" applyFont="1" applyFill="1" applyBorder="1" applyAlignment="1">
      <alignment horizontal="right"/>
    </xf>
    <xf numFmtId="0" fontId="4" fillId="3" borderId="9" xfId="0" applyFont="1" applyFill="1" applyBorder="1"/>
    <xf numFmtId="0" fontId="4" fillId="3" borderId="6" xfId="0" applyFont="1" applyFill="1" applyBorder="1"/>
    <xf numFmtId="0" fontId="4" fillId="3" borderId="10" xfId="0" applyFont="1" applyFill="1" applyBorder="1" applyAlignment="1">
      <alignment horizontal="right"/>
    </xf>
    <xf numFmtId="0" fontId="5" fillId="2" borderId="12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44" fontId="0" fillId="0" borderId="0" xfId="0" applyNumberFormat="1"/>
    <xf numFmtId="0" fontId="7" fillId="0" borderId="14" xfId="0" applyFont="1" applyBorder="1"/>
    <xf numFmtId="0" fontId="5" fillId="2" borderId="15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5" xfId="0" applyFont="1" applyFill="1" applyBorder="1" applyAlignment="1">
      <alignment horizontal="left"/>
    </xf>
    <xf numFmtId="0" fontId="3" fillId="0" borderId="0" xfId="0" applyFont="1"/>
    <xf numFmtId="0" fontId="6" fillId="2" borderId="0" xfId="0" applyFont="1" applyFill="1" applyAlignment="1">
      <alignment horizontal="center"/>
    </xf>
    <xf numFmtId="0" fontId="5" fillId="2" borderId="12" xfId="0" applyFont="1" applyFill="1" applyBorder="1" applyAlignment="1">
      <alignment horizontal="center"/>
    </xf>
    <xf numFmtId="44" fontId="6" fillId="4" borderId="1" xfId="1" applyFont="1" applyFill="1" applyBorder="1"/>
    <xf numFmtId="44" fontId="6" fillId="4" borderId="1" xfId="1" applyFont="1" applyFill="1" applyBorder="1" applyAlignment="1">
      <alignment horizontal="center"/>
    </xf>
    <xf numFmtId="44" fontId="9" fillId="4" borderId="1" xfId="1" applyFont="1" applyFill="1" applyBorder="1" applyAlignment="1"/>
    <xf numFmtId="44" fontId="10" fillId="4" borderId="4" xfId="0" applyNumberFormat="1" applyFont="1" applyFill="1" applyBorder="1" applyAlignment="1">
      <alignment horizontal="right"/>
    </xf>
    <xf numFmtId="44" fontId="6" fillId="0" borderId="1" xfId="1" applyFont="1" applyFill="1" applyBorder="1"/>
    <xf numFmtId="44" fontId="6" fillId="0" borderId="1" xfId="1" applyFont="1" applyFill="1" applyBorder="1" applyAlignment="1">
      <alignment horizontal="center"/>
    </xf>
    <xf numFmtId="44" fontId="9" fillId="0" borderId="1" xfId="1" applyFont="1" applyFill="1" applyBorder="1" applyAlignment="1"/>
    <xf numFmtId="44" fontId="10" fillId="0" borderId="2" xfId="0" applyNumberFormat="1" applyFont="1" applyBorder="1" applyAlignment="1">
      <alignment horizontal="right"/>
    </xf>
    <xf numFmtId="44" fontId="10" fillId="0" borderId="5" xfId="0" applyNumberFormat="1" applyFont="1" applyBorder="1" applyAlignment="1">
      <alignment horizontal="right"/>
    </xf>
    <xf numFmtId="44" fontId="10" fillId="0" borderId="4" xfId="0" applyNumberFormat="1" applyFont="1" applyBorder="1" applyAlignment="1">
      <alignment horizontal="right"/>
    </xf>
    <xf numFmtId="0" fontId="10" fillId="0" borderId="2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44" fontId="10" fillId="0" borderId="5" xfId="0" applyNumberFormat="1" applyFont="1" applyBorder="1"/>
    <xf numFmtId="0" fontId="6" fillId="2" borderId="12" xfId="0" applyFont="1" applyFill="1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1" xfId="0" applyBorder="1"/>
    <xf numFmtId="0" fontId="3" fillId="0" borderId="22" xfId="0" applyFont="1" applyBorder="1"/>
    <xf numFmtId="44" fontId="10" fillId="4" borderId="20" xfId="0" applyNumberFormat="1" applyFont="1" applyFill="1" applyBorder="1" applyAlignment="1">
      <alignment horizontal="right"/>
    </xf>
    <xf numFmtId="44" fontId="10" fillId="4" borderId="23" xfId="0" applyNumberFormat="1" applyFont="1" applyFill="1" applyBorder="1" applyAlignment="1">
      <alignment horizontal="right"/>
    </xf>
    <xf numFmtId="0" fontId="3" fillId="0" borderId="2" xfId="0" applyFont="1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10" fillId="0" borderId="4" xfId="0" applyFont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44" fontId="6" fillId="2" borderId="7" xfId="1" applyFont="1" applyFill="1" applyBorder="1" applyAlignment="1">
      <alignment horizontal="left"/>
    </xf>
    <xf numFmtId="44" fontId="9" fillId="0" borderId="7" xfId="1" applyFont="1" applyBorder="1" applyAlignment="1"/>
    <xf numFmtId="0" fontId="6" fillId="2" borderId="13" xfId="0" applyFont="1" applyFill="1" applyBorder="1" applyAlignment="1">
      <alignment horizontal="left"/>
    </xf>
    <xf numFmtId="0" fontId="1" fillId="4" borderId="22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25" xfId="0" applyFont="1" applyFill="1" applyBorder="1" applyAlignment="1">
      <alignment horizontal="center"/>
    </xf>
    <xf numFmtId="44" fontId="6" fillId="4" borderId="26" xfId="1" applyFont="1" applyFill="1" applyBorder="1" applyAlignment="1">
      <alignment horizontal="right"/>
    </xf>
    <xf numFmtId="44" fontId="6" fillId="4" borderId="27" xfId="1" applyFont="1" applyFill="1" applyBorder="1"/>
    <xf numFmtId="44" fontId="9" fillId="4" borderId="26" xfId="1" applyFont="1" applyFill="1" applyBorder="1" applyAlignment="1"/>
    <xf numFmtId="44" fontId="9" fillId="4" borderId="27" xfId="1" applyFont="1" applyFill="1" applyBorder="1" applyAlignment="1"/>
    <xf numFmtId="44" fontId="6" fillId="4" borderId="28" xfId="1" applyFont="1" applyFill="1" applyBorder="1" applyAlignment="1">
      <alignment horizontal="right"/>
    </xf>
    <xf numFmtId="44" fontId="6" fillId="4" borderId="29" xfId="1" applyFont="1" applyFill="1" applyBorder="1" applyAlignment="1">
      <alignment horizontal="left"/>
    </xf>
    <xf numFmtId="44" fontId="6" fillId="4" borderId="30" xfId="1" applyFont="1" applyFill="1" applyBorder="1" applyAlignment="1">
      <alignment horizontal="left"/>
    </xf>
    <xf numFmtId="44" fontId="10" fillId="4" borderId="5" xfId="0" applyNumberFormat="1" applyFont="1" applyFill="1" applyBorder="1"/>
    <xf numFmtId="0" fontId="1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4" fontId="6" fillId="0" borderId="27" xfId="1" applyFont="1" applyFill="1" applyBorder="1"/>
    <xf numFmtId="44" fontId="9" fillId="0" borderId="26" xfId="1" applyFont="1" applyFill="1" applyBorder="1" applyAlignment="1"/>
    <xf numFmtId="44" fontId="9" fillId="0" borderId="27" xfId="1" applyFont="1" applyFill="1" applyBorder="1" applyAlignment="1"/>
    <xf numFmtId="44" fontId="6" fillId="0" borderId="29" xfId="1" applyFont="1" applyFill="1" applyBorder="1" applyAlignment="1">
      <alignment horizontal="left"/>
    </xf>
    <xf numFmtId="44" fontId="6" fillId="0" borderId="30" xfId="1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left"/>
    </xf>
  </cellXfs>
  <cellStyles count="2">
    <cellStyle name="Moneda" xfId="1" builtinId="4"/>
    <cellStyle name="Normal" xfId="0" builtinId="0"/>
  </cellStyles>
  <dxfs count="16"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6:D25" totalsRowShown="0" headerRowDxfId="15" dataDxfId="13" headerRowBorderDxfId="14" tableBorderDxfId="12">
  <autoFilter ref="A6:D25" xr:uid="{00000000-0009-0000-0100-000001000000}"/>
  <tableColumns count="4">
    <tableColumn id="2" xr3:uid="{00000000-0010-0000-0000-000002000000}" name="Nºinventari" dataDxfId="11"/>
    <tableColumn id="4" xr3:uid="{00000000-0010-0000-0000-000004000000}" name="Tipus de denominació" dataDxfId="10"/>
    <tableColumn id="5" xr3:uid="{00000000-0010-0000-0000-000005000000}" name="Número de sèrie" dataDxfId="9"/>
    <tableColumn id="17" xr3:uid="{00000000-0010-0000-0000-000011000000}" name="Observacions 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2" displayName="Tabla2" ref="A3:D33" totalsRowShown="0" headerRowDxfId="7" headerRowBorderDxfId="6" tableBorderDxfId="5" totalsRowBorderDxfId="4">
  <autoFilter ref="A3:D33" xr:uid="{00000000-0009-0000-0100-000002000000}"/>
  <tableColumns count="4">
    <tableColumn id="1" xr3:uid="{00000000-0010-0000-0100-000001000000}" name="EQUIP " dataDxfId="3"/>
    <tableColumn id="2" xr3:uid="{00000000-0010-0000-0100-000002000000}" name="MARCA " dataDxfId="2"/>
    <tableColumn id="3" xr3:uid="{00000000-0010-0000-0100-000003000000}" name="Preus anuals FRSK  s/iva " dataDxfId="1" dataCellStyle="Moneda"/>
    <tableColumn id="4" xr3:uid="{00000000-0010-0000-0100-000004000000}" name="Descompte 5 %" dataDxfId="0">
      <calculatedColumnFormula>Tabla2[[#This Row],[Preus anuals FRSK  s/iva ]]-(5%*Tabla2[[#This Row],[Preus anuals FRSK  s/iva 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topLeftCell="A6" zoomScale="90" zoomScaleNormal="90" workbookViewId="0">
      <selection activeCell="C55" sqref="C55"/>
    </sheetView>
  </sheetViews>
  <sheetFormatPr baseColWidth="10" defaultColWidth="8.7109375" defaultRowHeight="15" x14ac:dyDescent="0.25"/>
  <cols>
    <col min="1" max="1" width="12.7109375" customWidth="1"/>
    <col min="2" max="2" width="62.7109375" customWidth="1"/>
    <col min="3" max="3" width="17.42578125" style="2" bestFit="1" customWidth="1"/>
    <col min="4" max="4" width="23.85546875" customWidth="1"/>
    <col min="5" max="10" width="19.5703125" customWidth="1"/>
  </cols>
  <sheetData>
    <row r="1" spans="1:10" x14ac:dyDescent="0.25">
      <c r="A1" s="22" t="s">
        <v>101</v>
      </c>
      <c r="B1" s="2"/>
      <c r="D1" s="2"/>
    </row>
    <row r="2" spans="1:10" x14ac:dyDescent="0.25">
      <c r="A2" s="22" t="s">
        <v>102</v>
      </c>
      <c r="B2" s="2"/>
      <c r="D2" s="2"/>
    </row>
    <row r="3" spans="1:10" x14ac:dyDescent="0.25">
      <c r="A3" s="22" t="s">
        <v>103</v>
      </c>
      <c r="B3" s="2"/>
      <c r="D3" s="2"/>
    </row>
    <row r="5" spans="1:10" ht="15.75" thickBot="1" x14ac:dyDescent="0.3">
      <c r="D5" t="s">
        <v>110</v>
      </c>
      <c r="E5" s="2" t="s">
        <v>93</v>
      </c>
      <c r="F5" s="2" t="s">
        <v>94</v>
      </c>
      <c r="G5" s="2" t="s">
        <v>95</v>
      </c>
      <c r="H5" s="2" t="s">
        <v>93</v>
      </c>
      <c r="I5" s="2" t="s">
        <v>94</v>
      </c>
      <c r="J5" s="2" t="s">
        <v>95</v>
      </c>
    </row>
    <row r="6" spans="1:10" s="1" customFormat="1" ht="16.5" thickBot="1" x14ac:dyDescent="0.3">
      <c r="A6" s="21" t="s">
        <v>111</v>
      </c>
      <c r="B6" s="21" t="s">
        <v>0</v>
      </c>
      <c r="C6" s="19" t="s">
        <v>100</v>
      </c>
      <c r="D6" s="50" t="s">
        <v>80</v>
      </c>
      <c r="E6" s="54" t="s">
        <v>87</v>
      </c>
      <c r="F6" s="55" t="s">
        <v>91</v>
      </c>
      <c r="G6" s="56" t="s">
        <v>92</v>
      </c>
      <c r="H6" s="68" t="s">
        <v>114</v>
      </c>
      <c r="I6" s="48" t="s">
        <v>115</v>
      </c>
      <c r="J6" s="49" t="s">
        <v>116</v>
      </c>
    </row>
    <row r="7" spans="1:10" s="1" customFormat="1" ht="15.75" x14ac:dyDescent="0.25">
      <c r="A7" s="16"/>
      <c r="B7" s="16"/>
      <c r="C7" s="23"/>
      <c r="D7" s="20"/>
      <c r="E7" s="57" t="s">
        <v>88</v>
      </c>
      <c r="F7" s="58" t="s">
        <v>89</v>
      </c>
      <c r="G7" s="59" t="s">
        <v>90</v>
      </c>
      <c r="H7" s="69" t="s">
        <v>88</v>
      </c>
      <c r="I7" s="70" t="s">
        <v>89</v>
      </c>
      <c r="J7" s="71" t="s">
        <v>90</v>
      </c>
    </row>
    <row r="8" spans="1:10" s="1" customFormat="1" ht="15.75" x14ac:dyDescent="0.25">
      <c r="A8" s="3">
        <v>10025811</v>
      </c>
      <c r="B8" s="3" t="s">
        <v>104</v>
      </c>
      <c r="C8" s="4">
        <v>2100612</v>
      </c>
      <c r="D8" s="51" t="s">
        <v>83</v>
      </c>
      <c r="E8" s="60">
        <v>0</v>
      </c>
      <c r="F8" s="25">
        <v>4390.8050000000003</v>
      </c>
      <c r="G8" s="61">
        <v>4390.8050000000003</v>
      </c>
      <c r="H8" s="60">
        <v>0</v>
      </c>
      <c r="I8" s="29"/>
      <c r="J8" s="72"/>
    </row>
    <row r="9" spans="1:10" s="1" customFormat="1" ht="15.75" x14ac:dyDescent="0.25">
      <c r="A9" s="3">
        <v>10025812</v>
      </c>
      <c r="B9" s="3" t="s">
        <v>104</v>
      </c>
      <c r="C9" s="4">
        <v>2401315</v>
      </c>
      <c r="D9" s="51" t="s">
        <v>83</v>
      </c>
      <c r="E9" s="60">
        <v>0</v>
      </c>
      <c r="F9" s="25">
        <v>4390.8050000000003</v>
      </c>
      <c r="G9" s="61">
        <v>4390.8050000000003</v>
      </c>
      <c r="H9" s="60">
        <v>0</v>
      </c>
      <c r="I9" s="29"/>
      <c r="J9" s="72"/>
    </row>
    <row r="10" spans="1:10" s="1" customFormat="1" ht="15.75" x14ac:dyDescent="0.25">
      <c r="A10" s="3">
        <v>10025813</v>
      </c>
      <c r="B10" s="6" t="s">
        <v>105</v>
      </c>
      <c r="C10" s="4">
        <v>2401629</v>
      </c>
      <c r="D10" s="51" t="s">
        <v>83</v>
      </c>
      <c r="E10" s="60">
        <v>0</v>
      </c>
      <c r="F10" s="25">
        <v>4390.8050000000003</v>
      </c>
      <c r="G10" s="61">
        <v>4390.8050000000003</v>
      </c>
      <c r="H10" s="60">
        <v>0</v>
      </c>
      <c r="I10" s="29"/>
      <c r="J10" s="72"/>
    </row>
    <row r="11" spans="1:10" s="1" customFormat="1" ht="15.75" x14ac:dyDescent="0.25">
      <c r="A11" s="3">
        <v>10025814</v>
      </c>
      <c r="B11" s="6" t="s">
        <v>106</v>
      </c>
      <c r="C11" s="4">
        <v>2415510</v>
      </c>
      <c r="D11" s="51" t="s">
        <v>83</v>
      </c>
      <c r="E11" s="60">
        <v>0</v>
      </c>
      <c r="F11" s="25">
        <v>4390.8050000000003</v>
      </c>
      <c r="G11" s="61">
        <v>4390.8050000000003</v>
      </c>
      <c r="H11" s="60">
        <v>0</v>
      </c>
      <c r="I11" s="29"/>
      <c r="J11" s="72"/>
    </row>
    <row r="12" spans="1:10" s="1" customFormat="1" ht="15.75" x14ac:dyDescent="0.25">
      <c r="A12" s="3">
        <v>10028145</v>
      </c>
      <c r="B12" s="6" t="s">
        <v>107</v>
      </c>
      <c r="C12" s="4">
        <v>2407977</v>
      </c>
      <c r="D12" s="51" t="s">
        <v>84</v>
      </c>
      <c r="E12" s="60">
        <v>0</v>
      </c>
      <c r="F12" s="26">
        <v>2533.0324999999998</v>
      </c>
      <c r="G12" s="61">
        <v>5066.0649999999996</v>
      </c>
      <c r="H12" s="60">
        <v>0</v>
      </c>
      <c r="I12" s="30"/>
      <c r="J12" s="72"/>
    </row>
    <row r="13" spans="1:10" s="1" customFormat="1" ht="15.75" x14ac:dyDescent="0.25">
      <c r="A13" s="3">
        <v>10028146</v>
      </c>
      <c r="B13" s="3" t="s">
        <v>107</v>
      </c>
      <c r="C13" s="4">
        <v>2407974</v>
      </c>
      <c r="D13" s="51" t="s">
        <v>84</v>
      </c>
      <c r="E13" s="60">
        <v>0</v>
      </c>
      <c r="F13" s="26">
        <v>2533.0324999999998</v>
      </c>
      <c r="G13" s="61">
        <v>5066.0649999999996</v>
      </c>
      <c r="H13" s="60">
        <v>0</v>
      </c>
      <c r="I13" s="30"/>
      <c r="J13" s="72"/>
    </row>
    <row r="14" spans="1:10" s="1" customFormat="1" ht="15.75" x14ac:dyDescent="0.25">
      <c r="A14" s="3">
        <v>10028147</v>
      </c>
      <c r="B14" s="3" t="s">
        <v>107</v>
      </c>
      <c r="C14" s="4">
        <v>2407988</v>
      </c>
      <c r="D14" s="51" t="s">
        <v>84</v>
      </c>
      <c r="E14" s="60">
        <v>0</v>
      </c>
      <c r="F14" s="26">
        <v>2533.0324999999998</v>
      </c>
      <c r="G14" s="61">
        <v>5066.0649999999996</v>
      </c>
      <c r="H14" s="60">
        <v>0</v>
      </c>
      <c r="I14" s="30"/>
      <c r="J14" s="72"/>
    </row>
    <row r="15" spans="1:10" s="1" customFormat="1" ht="15.75" x14ac:dyDescent="0.25">
      <c r="A15" s="3">
        <v>10028148</v>
      </c>
      <c r="B15" s="6" t="s">
        <v>108</v>
      </c>
      <c r="C15" s="4">
        <v>2405600</v>
      </c>
      <c r="D15" s="51" t="s">
        <v>84</v>
      </c>
      <c r="E15" s="60">
        <v>0</v>
      </c>
      <c r="F15" s="26">
        <v>2469.335</v>
      </c>
      <c r="G15" s="61">
        <v>4938.67</v>
      </c>
      <c r="H15" s="60">
        <v>0</v>
      </c>
      <c r="I15" s="30"/>
      <c r="J15" s="72"/>
    </row>
    <row r="16" spans="1:10" s="1" customFormat="1" ht="15.75" x14ac:dyDescent="0.25">
      <c r="A16" s="3">
        <v>10028149</v>
      </c>
      <c r="B16" s="3" t="s">
        <v>108</v>
      </c>
      <c r="C16" s="4">
        <v>2405612</v>
      </c>
      <c r="D16" s="51" t="s">
        <v>84</v>
      </c>
      <c r="E16" s="60">
        <v>0</v>
      </c>
      <c r="F16" s="26">
        <v>2469.335</v>
      </c>
      <c r="G16" s="61">
        <v>4938.67</v>
      </c>
      <c r="H16" s="60">
        <v>0</v>
      </c>
      <c r="I16" s="30"/>
      <c r="J16" s="72"/>
    </row>
    <row r="17" spans="1:10" s="1" customFormat="1" ht="15.75" x14ac:dyDescent="0.25">
      <c r="A17" s="3">
        <v>10028150</v>
      </c>
      <c r="B17" s="6" t="s">
        <v>109</v>
      </c>
      <c r="C17" s="4">
        <v>2500772</v>
      </c>
      <c r="D17" s="51" t="s">
        <v>84</v>
      </c>
      <c r="E17" s="60">
        <v>0</v>
      </c>
      <c r="F17" s="26">
        <v>2195.4025000000001</v>
      </c>
      <c r="G17" s="61">
        <v>4390.8050000000003</v>
      </c>
      <c r="H17" s="60">
        <v>0</v>
      </c>
      <c r="I17" s="30"/>
      <c r="J17" s="72"/>
    </row>
    <row r="18" spans="1:10" ht="15.75" x14ac:dyDescent="0.25">
      <c r="A18" s="3">
        <v>10027738</v>
      </c>
      <c r="B18" s="6" t="s">
        <v>9</v>
      </c>
      <c r="C18" s="4" t="s">
        <v>17</v>
      </c>
      <c r="D18" s="51" t="s">
        <v>85</v>
      </c>
      <c r="E18" s="60">
        <v>0</v>
      </c>
      <c r="F18" s="26">
        <v>423.19333333333333</v>
      </c>
      <c r="G18" s="61">
        <v>634.79</v>
      </c>
      <c r="H18" s="60">
        <v>0</v>
      </c>
      <c r="I18" s="30"/>
      <c r="J18" s="72"/>
    </row>
    <row r="19" spans="1:10" ht="15.75" x14ac:dyDescent="0.25">
      <c r="A19" s="3">
        <v>10027735</v>
      </c>
      <c r="B19" s="3" t="s">
        <v>10</v>
      </c>
      <c r="C19" s="4" t="s">
        <v>18</v>
      </c>
      <c r="D19" s="51" t="s">
        <v>85</v>
      </c>
      <c r="E19" s="60">
        <v>0</v>
      </c>
      <c r="F19" s="26">
        <v>423.19333333333333</v>
      </c>
      <c r="G19" s="61">
        <v>634.79</v>
      </c>
      <c r="H19" s="60">
        <v>0</v>
      </c>
      <c r="I19" s="30"/>
      <c r="J19" s="72"/>
    </row>
    <row r="20" spans="1:10" ht="15.75" x14ac:dyDescent="0.25">
      <c r="A20" s="3">
        <v>10027736</v>
      </c>
      <c r="B20" s="3" t="s">
        <v>11</v>
      </c>
      <c r="C20" s="4" t="s">
        <v>19</v>
      </c>
      <c r="D20" s="51" t="s">
        <v>85</v>
      </c>
      <c r="E20" s="60">
        <v>0</v>
      </c>
      <c r="F20" s="26">
        <v>1946.0433333333333</v>
      </c>
      <c r="G20" s="61">
        <v>2919.0650000000001</v>
      </c>
      <c r="H20" s="60">
        <v>0</v>
      </c>
      <c r="I20" s="30"/>
      <c r="J20" s="72"/>
    </row>
    <row r="21" spans="1:10" ht="15.75" x14ac:dyDescent="0.25">
      <c r="A21" s="3">
        <v>10025812</v>
      </c>
      <c r="B21" s="3" t="s">
        <v>12</v>
      </c>
      <c r="C21" s="4" t="s">
        <v>20</v>
      </c>
      <c r="D21" s="51" t="s">
        <v>85</v>
      </c>
      <c r="E21" s="60">
        <v>0</v>
      </c>
      <c r="F21" s="26">
        <v>9171.6166666666668</v>
      </c>
      <c r="G21" s="61">
        <v>13757.424999999999</v>
      </c>
      <c r="H21" s="60">
        <v>0</v>
      </c>
      <c r="I21" s="30"/>
      <c r="J21" s="72"/>
    </row>
    <row r="22" spans="1:10" ht="15.75" x14ac:dyDescent="0.25">
      <c r="A22" s="3">
        <v>10027737</v>
      </c>
      <c r="B22" s="3" t="s">
        <v>13</v>
      </c>
      <c r="C22" s="4" t="s">
        <v>21</v>
      </c>
      <c r="D22" s="51" t="s">
        <v>85</v>
      </c>
      <c r="E22" s="60">
        <v>0</v>
      </c>
      <c r="F22" s="26">
        <v>423.19333333333333</v>
      </c>
      <c r="G22" s="61">
        <v>634.79</v>
      </c>
      <c r="H22" s="60">
        <v>0</v>
      </c>
      <c r="I22" s="30"/>
      <c r="J22" s="72"/>
    </row>
    <row r="23" spans="1:10" ht="15.75" x14ac:dyDescent="0.25">
      <c r="A23" s="3">
        <v>10025852</v>
      </c>
      <c r="B23" s="3" t="s">
        <v>14</v>
      </c>
      <c r="C23" s="4" t="s">
        <v>22</v>
      </c>
      <c r="D23" s="51" t="s">
        <v>85</v>
      </c>
      <c r="E23" s="60">
        <v>0</v>
      </c>
      <c r="F23" s="26">
        <v>10384.741333333333</v>
      </c>
      <c r="G23" s="61">
        <v>15577.111999999999</v>
      </c>
      <c r="H23" s="60">
        <v>0</v>
      </c>
      <c r="I23" s="30"/>
      <c r="J23" s="72"/>
    </row>
    <row r="24" spans="1:10" ht="15.75" x14ac:dyDescent="0.25">
      <c r="A24" s="3"/>
      <c r="B24" s="3" t="s">
        <v>15</v>
      </c>
      <c r="C24" s="4" t="s">
        <v>23</v>
      </c>
      <c r="D24" s="51" t="s">
        <v>85</v>
      </c>
      <c r="E24" s="60">
        <v>0</v>
      </c>
      <c r="F24" s="26">
        <v>97.660000000000011</v>
      </c>
      <c r="G24" s="61">
        <v>146.49</v>
      </c>
      <c r="H24" s="60">
        <v>0</v>
      </c>
      <c r="I24" s="30"/>
      <c r="J24" s="72"/>
    </row>
    <row r="25" spans="1:10" ht="15.75" x14ac:dyDescent="0.25">
      <c r="A25" s="15">
        <v>10027790</v>
      </c>
      <c r="B25" s="15" t="s">
        <v>16</v>
      </c>
      <c r="C25" s="24" t="s">
        <v>24</v>
      </c>
      <c r="D25" s="51" t="s">
        <v>85</v>
      </c>
      <c r="E25" s="60">
        <v>0</v>
      </c>
      <c r="F25" s="26">
        <v>10384.741333333333</v>
      </c>
      <c r="G25" s="61">
        <v>15577.111999999999</v>
      </c>
      <c r="H25" s="60">
        <v>0</v>
      </c>
      <c r="I25" s="30"/>
      <c r="J25" s="72"/>
    </row>
    <row r="26" spans="1:10" ht="15.75" x14ac:dyDescent="0.25">
      <c r="A26" s="6">
        <v>10001214</v>
      </c>
      <c r="B26" s="3" t="s">
        <v>28</v>
      </c>
      <c r="C26" s="4" t="s">
        <v>40</v>
      </c>
      <c r="D26" s="52" t="s">
        <v>86</v>
      </c>
      <c r="E26" s="62">
        <v>3777.4185000000002</v>
      </c>
      <c r="F26" s="27">
        <v>3777.4185000000002</v>
      </c>
      <c r="G26" s="63">
        <v>3777.4185000000002</v>
      </c>
      <c r="H26" s="73"/>
      <c r="I26" s="31"/>
      <c r="J26" s="74"/>
    </row>
    <row r="27" spans="1:10" ht="15.75" x14ac:dyDescent="0.25">
      <c r="A27" s="6">
        <v>10001227</v>
      </c>
      <c r="B27" s="3" t="s">
        <v>29</v>
      </c>
      <c r="C27" s="4" t="s">
        <v>41</v>
      </c>
      <c r="D27" s="52" t="s">
        <v>86</v>
      </c>
      <c r="E27" s="62">
        <v>3777.4185000000002</v>
      </c>
      <c r="F27" s="27">
        <v>3777.4185000000002</v>
      </c>
      <c r="G27" s="63">
        <v>3777.4185000000002</v>
      </c>
      <c r="H27" s="73"/>
      <c r="I27" s="31"/>
      <c r="J27" s="74"/>
    </row>
    <row r="28" spans="1:10" ht="15.75" x14ac:dyDescent="0.25">
      <c r="A28" s="6">
        <v>10001211</v>
      </c>
      <c r="B28" s="3" t="s">
        <v>30</v>
      </c>
      <c r="C28" s="4" t="s">
        <v>42</v>
      </c>
      <c r="D28" s="52" t="s">
        <v>86</v>
      </c>
      <c r="E28" s="62">
        <v>3777.4185000000002</v>
      </c>
      <c r="F28" s="27">
        <v>3777.4185000000002</v>
      </c>
      <c r="G28" s="63">
        <v>3777.4185000000002</v>
      </c>
      <c r="H28" s="73"/>
      <c r="I28" s="31"/>
      <c r="J28" s="74"/>
    </row>
    <row r="29" spans="1:10" ht="15.75" x14ac:dyDescent="0.25">
      <c r="A29" s="6">
        <v>10001222</v>
      </c>
      <c r="B29" s="3" t="s">
        <v>31</v>
      </c>
      <c r="C29" s="4" t="s">
        <v>43</v>
      </c>
      <c r="D29" s="52" t="s">
        <v>86</v>
      </c>
      <c r="E29" s="62">
        <v>3947.4304999999999</v>
      </c>
      <c r="F29" s="27">
        <v>3947.4304999999999</v>
      </c>
      <c r="G29" s="63">
        <v>3947.4304999999999</v>
      </c>
      <c r="H29" s="73"/>
      <c r="I29" s="31"/>
      <c r="J29" s="74"/>
    </row>
    <row r="30" spans="1:10" ht="15.75" x14ac:dyDescent="0.25">
      <c r="A30" s="6">
        <v>10001220</v>
      </c>
      <c r="B30" s="3" t="s">
        <v>32</v>
      </c>
      <c r="C30" s="4" t="s">
        <v>44</v>
      </c>
      <c r="D30" s="52" t="s">
        <v>86</v>
      </c>
      <c r="E30" s="62">
        <v>3777.4185000000002</v>
      </c>
      <c r="F30" s="27">
        <v>3777.4185000000002</v>
      </c>
      <c r="G30" s="63">
        <v>3777.4185000000002</v>
      </c>
      <c r="H30" s="73"/>
      <c r="I30" s="31"/>
      <c r="J30" s="74"/>
    </row>
    <row r="31" spans="1:10" ht="15.75" x14ac:dyDescent="0.25">
      <c r="A31" s="6">
        <v>10001219</v>
      </c>
      <c r="B31" s="3" t="s">
        <v>33</v>
      </c>
      <c r="C31" s="4" t="s">
        <v>45</v>
      </c>
      <c r="D31" s="52" t="s">
        <v>86</v>
      </c>
      <c r="E31" s="62">
        <v>3777.4185000000002</v>
      </c>
      <c r="F31" s="27">
        <v>3777.4185000000002</v>
      </c>
      <c r="G31" s="63">
        <v>3777.4185000000002</v>
      </c>
      <c r="H31" s="73"/>
      <c r="I31" s="31"/>
      <c r="J31" s="74"/>
    </row>
    <row r="32" spans="1:10" ht="15.75" x14ac:dyDescent="0.25">
      <c r="A32" s="3" t="s">
        <v>34</v>
      </c>
      <c r="B32" s="3" t="s">
        <v>34</v>
      </c>
      <c r="C32" s="4" t="s">
        <v>46</v>
      </c>
      <c r="D32" s="52" t="s">
        <v>86</v>
      </c>
      <c r="E32" s="62">
        <v>1425</v>
      </c>
      <c r="F32" s="27">
        <v>1425</v>
      </c>
      <c r="G32" s="63">
        <v>1425</v>
      </c>
      <c r="H32" s="73"/>
      <c r="I32" s="31"/>
      <c r="J32" s="74"/>
    </row>
    <row r="33" spans="1:10" ht="15.75" x14ac:dyDescent="0.25">
      <c r="A33" s="6"/>
      <c r="B33" s="3" t="s">
        <v>35</v>
      </c>
      <c r="C33" s="4" t="s">
        <v>47</v>
      </c>
      <c r="D33" s="52" t="s">
        <v>86</v>
      </c>
      <c r="E33" s="62">
        <v>1425</v>
      </c>
      <c r="F33" s="27">
        <v>1425</v>
      </c>
      <c r="G33" s="63">
        <v>1425</v>
      </c>
      <c r="H33" s="73"/>
      <c r="I33" s="31"/>
      <c r="J33" s="74"/>
    </row>
    <row r="34" spans="1:10" ht="15.75" x14ac:dyDescent="0.25">
      <c r="A34" s="3"/>
      <c r="B34" s="3" t="s">
        <v>35</v>
      </c>
      <c r="C34" s="4" t="s">
        <v>48</v>
      </c>
      <c r="D34" s="52" t="s">
        <v>86</v>
      </c>
      <c r="E34" s="62">
        <v>1425</v>
      </c>
      <c r="F34" s="27">
        <v>1425</v>
      </c>
      <c r="G34" s="63">
        <v>1425</v>
      </c>
      <c r="H34" s="73"/>
      <c r="I34" s="31"/>
      <c r="J34" s="74"/>
    </row>
    <row r="35" spans="1:10" ht="15.75" x14ac:dyDescent="0.25">
      <c r="A35" s="3"/>
      <c r="B35" s="3" t="s">
        <v>35</v>
      </c>
      <c r="C35" s="4" t="s">
        <v>49</v>
      </c>
      <c r="D35" s="52" t="s">
        <v>86</v>
      </c>
      <c r="E35" s="62">
        <v>1425</v>
      </c>
      <c r="F35" s="27">
        <v>1425</v>
      </c>
      <c r="G35" s="63">
        <v>1425</v>
      </c>
      <c r="H35" s="73"/>
      <c r="I35" s="31"/>
      <c r="J35" s="74"/>
    </row>
    <row r="36" spans="1:10" ht="15.75" x14ac:dyDescent="0.25">
      <c r="A36" s="3"/>
      <c r="B36" s="3" t="s">
        <v>35</v>
      </c>
      <c r="C36" s="4" t="s">
        <v>50</v>
      </c>
      <c r="D36" s="52" t="s">
        <v>86</v>
      </c>
      <c r="E36" s="62">
        <v>1425</v>
      </c>
      <c r="F36" s="27">
        <v>1425</v>
      </c>
      <c r="G36" s="63">
        <v>1425</v>
      </c>
      <c r="H36" s="73"/>
      <c r="I36" s="31"/>
      <c r="J36" s="74"/>
    </row>
    <row r="37" spans="1:10" ht="15.75" x14ac:dyDescent="0.25">
      <c r="A37" s="3"/>
      <c r="B37" s="3" t="s">
        <v>35</v>
      </c>
      <c r="C37" s="4" t="s">
        <v>51</v>
      </c>
      <c r="D37" s="52" t="s">
        <v>86</v>
      </c>
      <c r="E37" s="62">
        <v>1425</v>
      </c>
      <c r="F37" s="27">
        <v>1425</v>
      </c>
      <c r="G37" s="63">
        <v>1425</v>
      </c>
      <c r="H37" s="73"/>
      <c r="I37" s="31"/>
      <c r="J37" s="74"/>
    </row>
    <row r="38" spans="1:10" ht="15.75" x14ac:dyDescent="0.25">
      <c r="A38" s="3"/>
      <c r="B38" s="3" t="s">
        <v>35</v>
      </c>
      <c r="C38" s="4" t="s">
        <v>52</v>
      </c>
      <c r="D38" s="52" t="s">
        <v>86</v>
      </c>
      <c r="E38" s="62">
        <v>1425</v>
      </c>
      <c r="F38" s="27">
        <v>1425</v>
      </c>
      <c r="G38" s="63">
        <v>1425</v>
      </c>
      <c r="H38" s="73"/>
      <c r="I38" s="31"/>
      <c r="J38" s="74"/>
    </row>
    <row r="39" spans="1:10" ht="15.75" x14ac:dyDescent="0.25">
      <c r="A39" s="3"/>
      <c r="B39" s="3" t="s">
        <v>35</v>
      </c>
      <c r="C39" s="4" t="s">
        <v>53</v>
      </c>
      <c r="D39" s="52" t="s">
        <v>86</v>
      </c>
      <c r="E39" s="62">
        <v>1425</v>
      </c>
      <c r="F39" s="27">
        <v>1425</v>
      </c>
      <c r="G39" s="63">
        <v>1425</v>
      </c>
      <c r="H39" s="73"/>
      <c r="I39" s="31"/>
      <c r="J39" s="74"/>
    </row>
    <row r="40" spans="1:10" ht="15.75" x14ac:dyDescent="0.25">
      <c r="A40" s="3"/>
      <c r="B40" s="3" t="s">
        <v>35</v>
      </c>
      <c r="C40" s="4" t="s">
        <v>54</v>
      </c>
      <c r="D40" s="52" t="s">
        <v>86</v>
      </c>
      <c r="E40" s="62">
        <v>1425</v>
      </c>
      <c r="F40" s="27">
        <v>1425</v>
      </c>
      <c r="G40" s="63">
        <v>1425</v>
      </c>
      <c r="H40" s="73"/>
      <c r="I40" s="31"/>
      <c r="J40" s="74"/>
    </row>
    <row r="41" spans="1:10" ht="15.75" x14ac:dyDescent="0.25">
      <c r="A41" s="3"/>
      <c r="B41" s="3" t="s">
        <v>35</v>
      </c>
      <c r="C41" s="4" t="s">
        <v>55</v>
      </c>
      <c r="D41" s="52" t="s">
        <v>86</v>
      </c>
      <c r="E41" s="62">
        <v>1425</v>
      </c>
      <c r="F41" s="27">
        <v>1425</v>
      </c>
      <c r="G41" s="63">
        <v>1425</v>
      </c>
      <c r="H41" s="73"/>
      <c r="I41" s="31"/>
      <c r="J41" s="74"/>
    </row>
    <row r="42" spans="1:10" ht="15.75" x14ac:dyDescent="0.25">
      <c r="B42" s="77" t="s">
        <v>82</v>
      </c>
      <c r="C42" s="78">
        <v>4247512886</v>
      </c>
      <c r="D42" s="52" t="s">
        <v>86</v>
      </c>
      <c r="E42" s="62">
        <v>1425</v>
      </c>
      <c r="F42" s="27">
        <v>1425</v>
      </c>
      <c r="G42" s="63">
        <v>1425</v>
      </c>
      <c r="H42" s="73"/>
      <c r="I42" s="31"/>
      <c r="J42" s="74"/>
    </row>
    <row r="43" spans="1:10" ht="15.75" x14ac:dyDescent="0.25">
      <c r="A43" s="6">
        <v>10002909</v>
      </c>
      <c r="B43" s="3" t="s">
        <v>36</v>
      </c>
      <c r="C43" s="4" t="s">
        <v>56</v>
      </c>
      <c r="D43" s="52" t="s">
        <v>86</v>
      </c>
      <c r="E43" s="62">
        <v>3777.4185000000002</v>
      </c>
      <c r="F43" s="27">
        <v>3777.4185000000002</v>
      </c>
      <c r="G43" s="63">
        <v>3777.4185000000002</v>
      </c>
      <c r="H43" s="73"/>
      <c r="I43" s="31"/>
      <c r="J43" s="74"/>
    </row>
    <row r="44" spans="1:10" ht="15.75" x14ac:dyDescent="0.25">
      <c r="A44" s="3">
        <v>10004961</v>
      </c>
      <c r="B44" s="3" t="s">
        <v>37</v>
      </c>
      <c r="C44" s="4" t="s">
        <v>57</v>
      </c>
      <c r="D44" s="52" t="s">
        <v>86</v>
      </c>
      <c r="E44" s="62">
        <v>3947.4304999999999</v>
      </c>
      <c r="F44" s="27">
        <v>3947.4304999999999</v>
      </c>
      <c r="G44" s="63">
        <v>3947.4304999999999</v>
      </c>
      <c r="H44" s="73"/>
      <c r="I44" s="31"/>
      <c r="J44" s="74"/>
    </row>
    <row r="45" spans="1:10" ht="15.75" x14ac:dyDescent="0.25">
      <c r="A45" s="3">
        <v>10004962</v>
      </c>
      <c r="B45" s="3" t="s">
        <v>37</v>
      </c>
      <c r="C45" s="4" t="s">
        <v>58</v>
      </c>
      <c r="D45" s="52" t="s">
        <v>86</v>
      </c>
      <c r="E45" s="62">
        <v>3947.4304999999999</v>
      </c>
      <c r="F45" s="27">
        <v>3947.4304999999999</v>
      </c>
      <c r="G45" s="63">
        <v>3947.4304999999999</v>
      </c>
      <c r="H45" s="73"/>
      <c r="I45" s="31"/>
      <c r="J45" s="74"/>
    </row>
    <row r="46" spans="1:10" ht="15.75" x14ac:dyDescent="0.25">
      <c r="A46" s="6">
        <v>10005918</v>
      </c>
      <c r="B46" s="3" t="s">
        <v>38</v>
      </c>
      <c r="C46" s="4" t="s">
        <v>59</v>
      </c>
      <c r="D46" s="52" t="s">
        <v>86</v>
      </c>
      <c r="E46" s="62">
        <v>3947.4304999999999</v>
      </c>
      <c r="F46" s="27">
        <v>3947.4304999999999</v>
      </c>
      <c r="G46" s="63">
        <v>3947.4304999999999</v>
      </c>
      <c r="H46" s="73"/>
      <c r="I46" s="31"/>
      <c r="J46" s="74"/>
    </row>
    <row r="47" spans="1:10" ht="15.75" x14ac:dyDescent="0.25">
      <c r="A47" s="3">
        <v>10017346</v>
      </c>
      <c r="B47" s="3" t="s">
        <v>96</v>
      </c>
      <c r="C47" s="4">
        <v>2101418</v>
      </c>
      <c r="D47" s="52" t="s">
        <v>86</v>
      </c>
      <c r="E47" s="62">
        <v>5066.0649999999996</v>
      </c>
      <c r="F47" s="27">
        <v>5066.0649999999996</v>
      </c>
      <c r="G47" s="63">
        <v>5066.0649999999996</v>
      </c>
      <c r="H47" s="73"/>
      <c r="I47" s="31"/>
      <c r="J47" s="74"/>
    </row>
    <row r="48" spans="1:10" ht="15.75" x14ac:dyDescent="0.25">
      <c r="A48" s="3">
        <v>10017347</v>
      </c>
      <c r="B48" s="3" t="s">
        <v>96</v>
      </c>
      <c r="C48" s="4" t="s">
        <v>60</v>
      </c>
      <c r="D48" s="52" t="s">
        <v>86</v>
      </c>
      <c r="E48" s="62">
        <v>5066.0649999999996</v>
      </c>
      <c r="F48" s="27">
        <v>5066.0649999999996</v>
      </c>
      <c r="G48" s="63">
        <v>5066.0649999999996</v>
      </c>
      <c r="H48" s="73"/>
      <c r="I48" s="31"/>
      <c r="J48" s="74"/>
    </row>
    <row r="49" spans="1:10" ht="15.75" x14ac:dyDescent="0.25">
      <c r="A49" s="3">
        <v>10017348</v>
      </c>
      <c r="B49" s="3" t="s">
        <v>97</v>
      </c>
      <c r="C49" s="4">
        <v>2100912</v>
      </c>
      <c r="D49" s="52" t="s">
        <v>86</v>
      </c>
      <c r="E49" s="62">
        <v>4938.67</v>
      </c>
      <c r="F49" s="27">
        <v>4938.67</v>
      </c>
      <c r="G49" s="63">
        <v>4938.67</v>
      </c>
      <c r="H49" s="73"/>
      <c r="I49" s="31"/>
      <c r="J49" s="74"/>
    </row>
    <row r="50" spans="1:10" ht="15.75" x14ac:dyDescent="0.25">
      <c r="A50" s="3">
        <v>10017349</v>
      </c>
      <c r="B50" s="3" t="s">
        <v>97</v>
      </c>
      <c r="C50" s="4" t="s">
        <v>61</v>
      </c>
      <c r="D50" s="52" t="s">
        <v>86</v>
      </c>
      <c r="E50" s="62">
        <v>4938.67</v>
      </c>
      <c r="F50" s="27">
        <v>4938.67</v>
      </c>
      <c r="G50" s="63">
        <v>4938.67</v>
      </c>
      <c r="H50" s="73"/>
      <c r="I50" s="31"/>
      <c r="J50" s="74"/>
    </row>
    <row r="51" spans="1:10" ht="15.75" x14ac:dyDescent="0.25">
      <c r="A51" s="3">
        <v>10017350</v>
      </c>
      <c r="B51" s="3" t="s">
        <v>97</v>
      </c>
      <c r="C51" s="4" t="s">
        <v>62</v>
      </c>
      <c r="D51" s="52" t="s">
        <v>86</v>
      </c>
      <c r="E51" s="62">
        <v>4938.67</v>
      </c>
      <c r="F51" s="27">
        <v>4938.67</v>
      </c>
      <c r="G51" s="63">
        <v>4938.67</v>
      </c>
      <c r="H51" s="73"/>
      <c r="I51" s="31"/>
      <c r="J51" s="74"/>
    </row>
    <row r="52" spans="1:10" ht="15.75" x14ac:dyDescent="0.25">
      <c r="A52" s="3">
        <v>10017351</v>
      </c>
      <c r="B52" s="3" t="s">
        <v>97</v>
      </c>
      <c r="C52" s="4" t="s">
        <v>63</v>
      </c>
      <c r="D52" s="52" t="s">
        <v>86</v>
      </c>
      <c r="E52" s="62">
        <v>4938.67</v>
      </c>
      <c r="F52" s="27">
        <v>4938.67</v>
      </c>
      <c r="G52" s="63">
        <v>4938.67</v>
      </c>
      <c r="H52" s="73"/>
      <c r="I52" s="31"/>
      <c r="J52" s="74"/>
    </row>
    <row r="53" spans="1:10" ht="15.75" x14ac:dyDescent="0.25">
      <c r="A53" s="3">
        <v>10017352</v>
      </c>
      <c r="B53" s="3" t="s">
        <v>98</v>
      </c>
      <c r="C53" s="4">
        <v>2124473</v>
      </c>
      <c r="D53" s="52" t="s">
        <v>86</v>
      </c>
      <c r="E53" s="62">
        <v>3947.4304999999999</v>
      </c>
      <c r="F53" s="27">
        <v>3947.4304999999999</v>
      </c>
      <c r="G53" s="63">
        <v>3947.4304999999999</v>
      </c>
      <c r="H53" s="73"/>
      <c r="I53" s="31"/>
      <c r="J53" s="74"/>
    </row>
    <row r="54" spans="1:10" ht="15.75" x14ac:dyDescent="0.25">
      <c r="A54" s="3">
        <v>10015016</v>
      </c>
      <c r="B54" s="3" t="s">
        <v>99</v>
      </c>
      <c r="C54" s="4">
        <v>2000443</v>
      </c>
      <c r="D54" s="52" t="s">
        <v>86</v>
      </c>
      <c r="E54" s="62">
        <v>3777.4185000000002</v>
      </c>
      <c r="F54" s="27">
        <v>3777.4185000000002</v>
      </c>
      <c r="G54" s="63">
        <v>3777.4185000000002</v>
      </c>
      <c r="H54" s="73"/>
      <c r="I54" s="31"/>
      <c r="J54" s="74"/>
    </row>
    <row r="55" spans="1:10" ht="16.5" thickBot="1" x14ac:dyDescent="0.3">
      <c r="A55" s="80">
        <v>10028991</v>
      </c>
      <c r="B55" s="38" t="s">
        <v>8</v>
      </c>
      <c r="C55" s="79">
        <v>2547111</v>
      </c>
      <c r="D55" s="53" t="s">
        <v>117</v>
      </c>
      <c r="E55" s="64">
        <v>0</v>
      </c>
      <c r="F55" s="65">
        <v>823.11166666666668</v>
      </c>
      <c r="G55" s="66">
        <v>4938.67</v>
      </c>
      <c r="H55" s="64">
        <v>0</v>
      </c>
      <c r="I55" s="75"/>
      <c r="J55" s="76"/>
    </row>
    <row r="56" spans="1:10" ht="16.5" thickBot="1" x14ac:dyDescent="0.3">
      <c r="B56" s="41" t="s">
        <v>112</v>
      </c>
      <c r="C56" s="39"/>
      <c r="D56" s="40"/>
      <c r="E56" s="42">
        <v>91740.892000000007</v>
      </c>
      <c r="F56" s="43">
        <f>SUM(F8:F55)</f>
        <v>158114.7763333334</v>
      </c>
      <c r="G56" s="28">
        <v>193590.69600000003</v>
      </c>
      <c r="H56" s="32">
        <f>SUM(H8:H55)</f>
        <v>0</v>
      </c>
      <c r="I56" s="33">
        <f>SUM(I8:I55)</f>
        <v>0</v>
      </c>
      <c r="J56" s="34">
        <f>SUM(J8:J55)</f>
        <v>0</v>
      </c>
    </row>
    <row r="57" spans="1:10" ht="16.5" thickBot="1" x14ac:dyDescent="0.3">
      <c r="B57" s="44" t="s">
        <v>113</v>
      </c>
      <c r="C57" s="45"/>
      <c r="D57" s="46"/>
      <c r="E57" s="36" t="s">
        <v>81</v>
      </c>
      <c r="F57" s="47"/>
      <c r="G57" s="67">
        <f>E56+F56+G56</f>
        <v>443446.36433333345</v>
      </c>
      <c r="H57" s="35" t="s">
        <v>81</v>
      </c>
      <c r="I57" s="36"/>
      <c r="J57" s="37">
        <f>H56+I56+J56</f>
        <v>0</v>
      </c>
    </row>
  </sheetData>
  <phoneticPr fontId="8" type="noConversion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33"/>
  <sheetViews>
    <sheetView workbookViewId="0">
      <selection activeCell="F29" sqref="F29"/>
    </sheetView>
  </sheetViews>
  <sheetFormatPr baseColWidth="10" defaultColWidth="11.42578125" defaultRowHeight="15" x14ac:dyDescent="0.25"/>
  <cols>
    <col min="1" max="1" width="40.85546875" customWidth="1"/>
    <col min="2" max="2" width="30.28515625" customWidth="1"/>
    <col min="3" max="3" width="47.7109375" customWidth="1"/>
    <col min="4" max="4" width="21.7109375" customWidth="1"/>
  </cols>
  <sheetData>
    <row r="3" spans="1:4" x14ac:dyDescent="0.25">
      <c r="A3" s="12" t="s">
        <v>26</v>
      </c>
      <c r="B3" s="13" t="s">
        <v>27</v>
      </c>
      <c r="C3" s="14" t="s">
        <v>25</v>
      </c>
      <c r="D3" s="18" t="s">
        <v>79</v>
      </c>
    </row>
    <row r="4" spans="1:4" ht="15.75" x14ac:dyDescent="0.25">
      <c r="A4" s="7" t="s">
        <v>9</v>
      </c>
      <c r="B4" s="5" t="s">
        <v>1</v>
      </c>
      <c r="C4" s="8">
        <v>668.2</v>
      </c>
      <c r="D4" s="17">
        <f>Tabla2[[#This Row],[Preus anuals FRSK  s/iva ]]-(5%*Tabla2[[#This Row],[Preus anuals FRSK  s/iva ]])</f>
        <v>634.79000000000008</v>
      </c>
    </row>
    <row r="5" spans="1:4" ht="15.75" x14ac:dyDescent="0.25">
      <c r="A5" s="7" t="s">
        <v>10</v>
      </c>
      <c r="B5" s="5" t="s">
        <v>1</v>
      </c>
      <c r="C5" s="8">
        <v>668.2</v>
      </c>
      <c r="D5" s="17">
        <f>Tabla2[[#This Row],[Preus anuals FRSK  s/iva ]]-(5%*Tabla2[[#This Row],[Preus anuals FRSK  s/iva ]])</f>
        <v>634.79000000000008</v>
      </c>
    </row>
    <row r="6" spans="1:4" ht="15.75" x14ac:dyDescent="0.25">
      <c r="A6" s="7" t="s">
        <v>11</v>
      </c>
      <c r="B6" s="5" t="s">
        <v>1</v>
      </c>
      <c r="C6" s="8">
        <v>3072.7</v>
      </c>
      <c r="D6" s="17">
        <f>Tabla2[[#This Row],[Preus anuals FRSK  s/iva ]]-(5%*Tabla2[[#This Row],[Preus anuals FRSK  s/iva ]])</f>
        <v>2919.0649999999996</v>
      </c>
    </row>
    <row r="7" spans="1:4" ht="15.75" x14ac:dyDescent="0.25">
      <c r="A7" s="7" t="s">
        <v>12</v>
      </c>
      <c r="B7" s="5" t="s">
        <v>1</v>
      </c>
      <c r="C7" s="8">
        <v>14481.5</v>
      </c>
      <c r="D7" s="17">
        <f>Tabla2[[#This Row],[Preus anuals FRSK  s/iva ]]-(5%*Tabla2[[#This Row],[Preus anuals FRSK  s/iva ]])</f>
        <v>13757.424999999999</v>
      </c>
    </row>
    <row r="8" spans="1:4" ht="15.75" x14ac:dyDescent="0.25">
      <c r="A8" s="7" t="s">
        <v>13</v>
      </c>
      <c r="B8" s="5" t="s">
        <v>1</v>
      </c>
      <c r="C8" s="8">
        <v>668.2</v>
      </c>
      <c r="D8" s="17">
        <f>Tabla2[[#This Row],[Preus anuals FRSK  s/iva ]]-(5%*Tabla2[[#This Row],[Preus anuals FRSK  s/iva ]])</f>
        <v>634.79000000000008</v>
      </c>
    </row>
    <row r="9" spans="1:4" ht="15.75" x14ac:dyDescent="0.25">
      <c r="A9" s="7" t="s">
        <v>14</v>
      </c>
      <c r="B9" s="5" t="s">
        <v>1</v>
      </c>
      <c r="C9" s="8">
        <v>16396.96</v>
      </c>
      <c r="D9" s="17">
        <f>Tabla2[[#This Row],[Preus anuals FRSK  s/iva ]]-(5%*Tabla2[[#This Row],[Preus anuals FRSK  s/iva ]])</f>
        <v>15577.111999999999</v>
      </c>
    </row>
    <row r="10" spans="1:4" ht="15.75" x14ac:dyDescent="0.25">
      <c r="A10" s="7" t="s">
        <v>15</v>
      </c>
      <c r="B10" s="5" t="s">
        <v>1</v>
      </c>
      <c r="C10" s="8">
        <v>154.19999999999999</v>
      </c>
      <c r="D10" s="17">
        <f>Tabla2[[#This Row],[Preus anuals FRSK  s/iva ]]-(5%*Tabla2[[#This Row],[Preus anuals FRSK  s/iva ]])</f>
        <v>146.48999999999998</v>
      </c>
    </row>
    <row r="11" spans="1:4" ht="15.75" x14ac:dyDescent="0.25">
      <c r="A11" s="9" t="s">
        <v>16</v>
      </c>
      <c r="B11" s="10" t="s">
        <v>1</v>
      </c>
      <c r="C11" s="11">
        <v>16396.96</v>
      </c>
      <c r="D11" s="17">
        <f>Tabla2[[#This Row],[Preus anuals FRSK  s/iva ]]-(5%*Tabla2[[#This Row],[Preus anuals FRSK  s/iva ]])</f>
        <v>15577.111999999999</v>
      </c>
    </row>
    <row r="12" spans="1:4" ht="15.75" x14ac:dyDescent="0.25">
      <c r="A12" s="9" t="s">
        <v>2</v>
      </c>
      <c r="B12" s="5" t="s">
        <v>1</v>
      </c>
      <c r="C12" s="11">
        <v>4621.8999999999996</v>
      </c>
      <c r="D12" s="17">
        <f>Tabla2[[#This Row],[Preus anuals FRSK  s/iva ]]-(5%*Tabla2[[#This Row],[Preus anuals FRSK  s/iva ]])</f>
        <v>4390.8049999999994</v>
      </c>
    </row>
    <row r="13" spans="1:4" ht="15.75" x14ac:dyDescent="0.25">
      <c r="A13" s="9" t="s">
        <v>3</v>
      </c>
      <c r="B13" s="5" t="s">
        <v>1</v>
      </c>
      <c r="C13" s="11">
        <v>4621.8999999999996</v>
      </c>
      <c r="D13" s="17">
        <f>Tabla2[[#This Row],[Preus anuals FRSK  s/iva ]]-(5%*Tabla2[[#This Row],[Preus anuals FRSK  s/iva ]])</f>
        <v>4390.8049999999994</v>
      </c>
    </row>
    <row r="14" spans="1:4" ht="15.75" x14ac:dyDescent="0.25">
      <c r="A14" s="9" t="s">
        <v>4</v>
      </c>
      <c r="B14" s="5" t="s">
        <v>1</v>
      </c>
      <c r="C14" s="11">
        <v>4621.8999999999996</v>
      </c>
      <c r="D14" s="17">
        <f>Tabla2[[#This Row],[Preus anuals FRSK  s/iva ]]-(5%*Tabla2[[#This Row],[Preus anuals FRSK  s/iva ]])</f>
        <v>4390.8049999999994</v>
      </c>
    </row>
    <row r="15" spans="1:4" ht="15.75" x14ac:dyDescent="0.25">
      <c r="A15" s="9" t="s">
        <v>5</v>
      </c>
      <c r="B15" s="5" t="s">
        <v>1</v>
      </c>
      <c r="C15" s="11">
        <v>5332.7</v>
      </c>
      <c r="D15" s="17">
        <f>Tabla2[[#This Row],[Preus anuals FRSK  s/iva ]]-(5%*Tabla2[[#This Row],[Preus anuals FRSK  s/iva ]])</f>
        <v>5066.0649999999996</v>
      </c>
    </row>
    <row r="16" spans="1:4" ht="15.75" x14ac:dyDescent="0.25">
      <c r="A16" s="9" t="s">
        <v>6</v>
      </c>
      <c r="B16" s="5" t="s">
        <v>1</v>
      </c>
      <c r="C16" s="11">
        <v>5198.6000000000004</v>
      </c>
      <c r="D16" s="17">
        <f>Tabla2[[#This Row],[Preus anuals FRSK  s/iva ]]-(5%*Tabla2[[#This Row],[Preus anuals FRSK  s/iva ]])</f>
        <v>4938.67</v>
      </c>
    </row>
    <row r="17" spans="1:4" ht="15.75" x14ac:dyDescent="0.25">
      <c r="A17" s="9" t="s">
        <v>7</v>
      </c>
      <c r="B17" s="5" t="s">
        <v>1</v>
      </c>
      <c r="C17" s="11">
        <v>4621.8999999999996</v>
      </c>
      <c r="D17" s="17">
        <f>Tabla2[[#This Row],[Preus anuals FRSK  s/iva ]]-(5%*Tabla2[[#This Row],[Preus anuals FRSK  s/iva ]])</f>
        <v>4390.8049999999994</v>
      </c>
    </row>
    <row r="18" spans="1:4" ht="15.75" x14ac:dyDescent="0.25">
      <c r="A18" s="9" t="s">
        <v>64</v>
      </c>
      <c r="B18" s="5" t="s">
        <v>1</v>
      </c>
      <c r="C18" s="11">
        <v>3976.23</v>
      </c>
      <c r="D18" s="17">
        <f>Tabla2[[#This Row],[Preus anuals FRSK  s/iva ]]-(5%*Tabla2[[#This Row],[Preus anuals FRSK  s/iva ]])</f>
        <v>3777.4184999999998</v>
      </c>
    </row>
    <row r="19" spans="1:4" ht="15.75" x14ac:dyDescent="0.25">
      <c r="A19" s="7" t="s">
        <v>67</v>
      </c>
      <c r="B19" s="5" t="s">
        <v>1</v>
      </c>
      <c r="C19" s="11">
        <v>3976.23</v>
      </c>
      <c r="D19" s="17">
        <f>Tabla2[[#This Row],[Preus anuals FRSK  s/iva ]]-(5%*Tabla2[[#This Row],[Preus anuals FRSK  s/iva ]])</f>
        <v>3777.4184999999998</v>
      </c>
    </row>
    <row r="20" spans="1:4" ht="15.75" x14ac:dyDescent="0.25">
      <c r="A20" s="9" t="s">
        <v>65</v>
      </c>
      <c r="B20" s="5" t="s">
        <v>1</v>
      </c>
      <c r="C20" s="11">
        <v>3976.23</v>
      </c>
      <c r="D20" s="17">
        <f>Tabla2[[#This Row],[Preus anuals FRSK  s/iva ]]-(5%*Tabla2[[#This Row],[Preus anuals FRSK  s/iva ]])</f>
        <v>3777.4184999999998</v>
      </c>
    </row>
    <row r="21" spans="1:4" ht="15.75" x14ac:dyDescent="0.25">
      <c r="A21" s="9" t="s">
        <v>66</v>
      </c>
      <c r="B21" s="5" t="s">
        <v>1</v>
      </c>
      <c r="C21" s="11">
        <v>3976.23</v>
      </c>
      <c r="D21" s="17">
        <f>Tabla2[[#This Row],[Preus anuals FRSK  s/iva ]]-(5%*Tabla2[[#This Row],[Preus anuals FRSK  s/iva ]])</f>
        <v>3777.4184999999998</v>
      </c>
    </row>
    <row r="22" spans="1:4" ht="15.75" x14ac:dyDescent="0.25">
      <c r="A22" s="9" t="s">
        <v>68</v>
      </c>
      <c r="B22" s="5" t="s">
        <v>1</v>
      </c>
      <c r="C22" s="11">
        <v>4155.1899999999996</v>
      </c>
      <c r="D22" s="17">
        <f>Tabla2[[#This Row],[Preus anuals FRSK  s/iva ]]-(5%*Tabla2[[#This Row],[Preus anuals FRSK  s/iva ]])</f>
        <v>3947.4304999999995</v>
      </c>
    </row>
    <row r="23" spans="1:4" ht="15.75" x14ac:dyDescent="0.25">
      <c r="A23" s="9" t="s">
        <v>69</v>
      </c>
      <c r="B23" s="5" t="s">
        <v>1</v>
      </c>
      <c r="C23" s="11">
        <v>4155.1899999999996</v>
      </c>
      <c r="D23" s="17">
        <f>Tabla2[[#This Row],[Preus anuals FRSK  s/iva ]]-(5%*Tabla2[[#This Row],[Preus anuals FRSK  s/iva ]])</f>
        <v>3947.4304999999995</v>
      </c>
    </row>
    <row r="24" spans="1:4" ht="15.75" x14ac:dyDescent="0.25">
      <c r="A24" s="9" t="s">
        <v>70</v>
      </c>
      <c r="B24" s="5" t="s">
        <v>1</v>
      </c>
      <c r="C24" s="11">
        <v>3976.23</v>
      </c>
      <c r="D24" s="17">
        <f>Tabla2[[#This Row],[Preus anuals FRSK  s/iva ]]-(5%*Tabla2[[#This Row],[Preus anuals FRSK  s/iva ]])</f>
        <v>3777.4184999999998</v>
      </c>
    </row>
    <row r="25" spans="1:4" ht="15.75" x14ac:dyDescent="0.25">
      <c r="A25" s="9" t="s">
        <v>71</v>
      </c>
      <c r="B25" s="5" t="s">
        <v>1</v>
      </c>
      <c r="C25" s="11">
        <v>3976.23</v>
      </c>
      <c r="D25" s="17">
        <f>Tabla2[[#This Row],[Preus anuals FRSK  s/iva ]]-(5%*Tabla2[[#This Row],[Preus anuals FRSK  s/iva ]])</f>
        <v>3777.4184999999998</v>
      </c>
    </row>
    <row r="26" spans="1:4" ht="15.75" x14ac:dyDescent="0.25">
      <c r="A26" s="9" t="s">
        <v>72</v>
      </c>
      <c r="B26" s="5" t="s">
        <v>1</v>
      </c>
      <c r="C26" s="11">
        <v>1500</v>
      </c>
      <c r="D26" s="17">
        <f>Tabla2[[#This Row],[Preus anuals FRSK  s/iva ]]-(5%*Tabla2[[#This Row],[Preus anuals FRSK  s/iva ]])</f>
        <v>1425</v>
      </c>
    </row>
    <row r="27" spans="1:4" ht="15.75" x14ac:dyDescent="0.25">
      <c r="A27" s="9" t="s">
        <v>73</v>
      </c>
      <c r="B27" s="5" t="s">
        <v>1</v>
      </c>
      <c r="C27" s="11">
        <v>1500</v>
      </c>
      <c r="D27" s="17">
        <f>Tabla2[[#This Row],[Preus anuals FRSK  s/iva ]]-(5%*Tabla2[[#This Row],[Preus anuals FRSK  s/iva ]])</f>
        <v>1425</v>
      </c>
    </row>
    <row r="28" spans="1:4" ht="15.75" x14ac:dyDescent="0.25">
      <c r="A28" s="9" t="s">
        <v>74</v>
      </c>
      <c r="B28" s="5" t="s">
        <v>1</v>
      </c>
      <c r="C28" s="11">
        <v>3976.23</v>
      </c>
      <c r="D28" s="17">
        <f>Tabla2[[#This Row],[Preus anuals FRSK  s/iva ]]-(5%*Tabla2[[#This Row],[Preus anuals FRSK  s/iva ]])</f>
        <v>3777.4184999999998</v>
      </c>
    </row>
    <row r="29" spans="1:4" ht="15.75" x14ac:dyDescent="0.25">
      <c r="A29" s="9" t="s">
        <v>75</v>
      </c>
      <c r="B29" s="5" t="s">
        <v>1</v>
      </c>
      <c r="C29" s="11">
        <v>3976.23</v>
      </c>
      <c r="D29" s="17">
        <f>Tabla2[[#This Row],[Preus anuals FRSK  s/iva ]]-(5%*Tabla2[[#This Row],[Preus anuals FRSK  s/iva ]])</f>
        <v>3777.4184999999998</v>
      </c>
    </row>
    <row r="30" spans="1:4" ht="15.75" x14ac:dyDescent="0.25">
      <c r="A30" s="9" t="s">
        <v>76</v>
      </c>
      <c r="B30" s="5" t="s">
        <v>1</v>
      </c>
      <c r="C30" s="11">
        <v>3912.95</v>
      </c>
      <c r="D30" s="17">
        <f>Tabla2[[#This Row],[Preus anuals FRSK  s/iva ]]-(5%*Tabla2[[#This Row],[Preus anuals FRSK  s/iva ]])</f>
        <v>3717.3024999999998</v>
      </c>
    </row>
    <row r="31" spans="1:4" ht="15.75" x14ac:dyDescent="0.25">
      <c r="A31" s="9" t="s">
        <v>77</v>
      </c>
      <c r="B31" s="5" t="s">
        <v>1</v>
      </c>
      <c r="C31" s="11">
        <v>4155.1899999999996</v>
      </c>
      <c r="D31" s="17">
        <f>Tabla2[[#This Row],[Preus anuals FRSK  s/iva ]]-(5%*Tabla2[[#This Row],[Preus anuals FRSK  s/iva ]])</f>
        <v>3947.4304999999995</v>
      </c>
    </row>
    <row r="32" spans="1:4" ht="15.75" x14ac:dyDescent="0.25">
      <c r="A32" s="9" t="s">
        <v>78</v>
      </c>
      <c r="B32" s="5" t="s">
        <v>1</v>
      </c>
      <c r="C32" s="11">
        <v>4155.1899999999996</v>
      </c>
      <c r="D32" s="17">
        <f>Tabla2[[#This Row],[Preus anuals FRSK  s/iva ]]-(5%*Tabla2[[#This Row],[Preus anuals FRSK  s/iva ]])</f>
        <v>3947.4304999999995</v>
      </c>
    </row>
    <row r="33" spans="1:4" ht="15.75" x14ac:dyDescent="0.25">
      <c r="A33" s="9" t="s">
        <v>39</v>
      </c>
      <c r="B33" s="5" t="s">
        <v>1</v>
      </c>
      <c r="C33" s="11">
        <v>3976.23</v>
      </c>
      <c r="D33" s="17">
        <f>Tabla2[[#This Row],[Preus anuals FRSK  s/iva ]]-(5%*Tabla2[[#This Row],[Preus anuals FRSK  s/iva ]])</f>
        <v>3777.4184999999998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Proposta 2025 (3+2)</vt:lpstr>
      <vt:lpstr>Preus anuals FRSK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Ana Grau</cp:lastModifiedBy>
  <dcterms:created xsi:type="dcterms:W3CDTF">2025-02-04T07:43:27Z</dcterms:created>
  <dcterms:modified xsi:type="dcterms:W3CDTF">2025-06-03T10:57:48Z</dcterms:modified>
</cp:coreProperties>
</file>